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4685" windowHeight="8640" activeTab="0"/>
  </bookViews>
  <sheets>
    <sheet name="0" sheetId="1" r:id="rId1"/>
  </sheets>
  <definedNames>
    <definedName name="_xlnm.Print_Titles" localSheetId="0">'0'!$4:$4</definedName>
    <definedName name="_xlnm.Print_Area" localSheetId="0">'0'!$A$1:$Q$41</definedName>
  </definedNames>
  <calcPr fullCalcOnLoad="1"/>
</workbook>
</file>

<file path=xl/sharedStrings.xml><?xml version="1.0" encoding="utf-8"?>
<sst xmlns="http://schemas.openxmlformats.org/spreadsheetml/2006/main" count="162" uniqueCount="80">
  <si>
    <t>№</t>
  </si>
  <si>
    <t>Номер и дата документа</t>
  </si>
  <si>
    <t>Основание возникновения обязательства</t>
  </si>
  <si>
    <t>Кредитор</t>
  </si>
  <si>
    <t>Получатель</t>
  </si>
  <si>
    <t>Дата получения</t>
  </si>
  <si>
    <t>Объем долга в валюте долга</t>
  </si>
  <si>
    <t>Дата погашения по договору</t>
  </si>
  <si>
    <t>Сумма погашения по договору</t>
  </si>
  <si>
    <t>Дата гашения</t>
  </si>
  <si>
    <t>Сумма гашения</t>
  </si>
  <si>
    <t>Остаток долга</t>
  </si>
  <si>
    <t>Примечание</t>
  </si>
  <si>
    <t>Кредитные соглашения и договоры</t>
  </si>
  <si>
    <t>ИТОГО</t>
  </si>
  <si>
    <t>Х</t>
  </si>
  <si>
    <t>Государственные займы, осуществленные путем выпуска ценных бумаг</t>
  </si>
  <si>
    <t xml:space="preserve">Договоры и соглашения о получении бюджетных ссуд и бюджетных кредитов от бюджетов других уровней бюджетной системы Российской Федерации </t>
  </si>
  <si>
    <t>Договоры о предоставлении государственных гарантий</t>
  </si>
  <si>
    <t>ВСЕГО</t>
  </si>
  <si>
    <t>(руб)</t>
  </si>
  <si>
    <t>Сумма получения в валюте обязательства</t>
  </si>
  <si>
    <t>Объем долга в рублях по курсу ЦБ РФ</t>
  </si>
  <si>
    <t>Форма обеспечения</t>
  </si>
  <si>
    <t>Договоры и соглашения о пролонгации и реструктуризации долговых обязательств прошлых лет</t>
  </si>
  <si>
    <t>администрация Тисульского района</t>
  </si>
  <si>
    <t>ГлавФУ</t>
  </si>
  <si>
    <t xml:space="preserve">с 01.01.2005г. по 01.12.2010г </t>
  </si>
  <si>
    <t>Отсроченные централизованные кредиты с/х организаций всех форм собственности и др. организаций АПК, организаций потребкооперации, выданные в 1992-94 гг. по III-IV этапам (см. прил. №3 (неотсроченные))</t>
  </si>
  <si>
    <t>Л.Г. Степченко</t>
  </si>
  <si>
    <t>Итого:</t>
  </si>
  <si>
    <t>Постановление Правительства РФ от 10.03.1995 №240</t>
  </si>
  <si>
    <t>2,3,4 кварталы 1995</t>
  </si>
  <si>
    <t xml:space="preserve">Гарантийное обязательство Администрации Тисульского района б/н от 11.04.96 г. </t>
  </si>
  <si>
    <t>до 01.12.98</t>
  </si>
  <si>
    <t>с-з Тисульский - 104700 руб., кр.х-о "Возрождение" - 900 руб.</t>
  </si>
  <si>
    <t xml:space="preserve"> </t>
  </si>
  <si>
    <t>Соглашение б/н от 11.04.96 г. Товарный кредит</t>
  </si>
  <si>
    <t>Итого</t>
  </si>
  <si>
    <t>ИТОГО:</t>
  </si>
  <si>
    <t>Итого кредитов</t>
  </si>
  <si>
    <t>без обеспечения</t>
  </si>
  <si>
    <t>Начальник</t>
  </si>
  <si>
    <t xml:space="preserve">финансового управления </t>
  </si>
  <si>
    <t>по Тисульскому району</t>
  </si>
  <si>
    <t>Главное финансовое управление</t>
  </si>
  <si>
    <t>в т.ч.  Просроченная задолженность</t>
  </si>
  <si>
    <t>ОАО Банк "Северный морской путь"</t>
  </si>
  <si>
    <t xml:space="preserve">для покрытия дефицита бюджета </t>
  </si>
  <si>
    <t>На покрытие временного кассового разрыва,возникающего при исполнении бюджета Тисульского муниципального района</t>
  </si>
  <si>
    <t>№ 2012.158921 от 30.11.2012 г.</t>
  </si>
  <si>
    <t>Договор №711/02 от 23.07.2013 г.</t>
  </si>
  <si>
    <t>23.07.2013-29.07.2013</t>
  </si>
  <si>
    <t>Решение  сессии Тисульского райсовета № 6 от 23.12.2011 г.</t>
  </si>
  <si>
    <t>Администрация Тисульского муниципального района</t>
  </si>
  <si>
    <t>30.12.2008; 30.05.214</t>
  </si>
  <si>
    <t xml:space="preserve">Соглашение №013 от 30.05.2014 г.  </t>
  </si>
  <si>
    <t>Распоряжение АКО №338-р от 23.05.2014 г.</t>
  </si>
  <si>
    <t>до 31.12.2014</t>
  </si>
  <si>
    <t>Распоряжение АКО № 944 от 19.12.94г.;№335 от 14.06.95г.,№481 от 26.08.95; №579 от 10.10.95 г.</t>
  </si>
  <si>
    <t>29.12.1994;    20.06.1995 ;21.06.95;        05.09.95;        25.10.95</t>
  </si>
  <si>
    <t>Гарантийное обязательство Администрации Тисульского района б/н от 29.12.94 г.;20.06.95;        05.09.95;       10.10.95</t>
  </si>
  <si>
    <t>Отсроченные централизованные кредиты с/х организаций всех форм собственности и др. организаций АПК, организаций потребкооперации, выданные в 1992-94 гг. по I ,2,3 этапам (см. прил. №1,2)</t>
  </si>
  <si>
    <t>Соглашение б/н от 09.11.01 г.  централизованный кредит</t>
  </si>
  <si>
    <t>Договор №822/02 от 16.07.2014 г.</t>
  </si>
  <si>
    <t>30.05.2014 20.10.2014  22.10.2014</t>
  </si>
  <si>
    <t>7711012,31             2000,00     90286,01</t>
  </si>
  <si>
    <t>26.12.2013 21.11.2014</t>
  </si>
  <si>
    <t>№ 2014.318826 от 05.11.2014</t>
  </si>
  <si>
    <t>Решение  сессии Тисульского райсовета № 129 от 20.12.2013</t>
  </si>
  <si>
    <t>6 955 253,00          63 044 747,00</t>
  </si>
  <si>
    <t>16.07.2014-06.11.2014</t>
  </si>
  <si>
    <t>Договор №845/02 от 05.11.2014 г.</t>
  </si>
  <si>
    <t>07.11.2014-30.11.2014</t>
  </si>
  <si>
    <t>Договор №22/02 от 20.11.2014 г.</t>
  </si>
  <si>
    <t>Распоряжение Коллегии администрации КО №740-р от 11.11.2014 г.</t>
  </si>
  <si>
    <r>
      <t xml:space="preserve">Муниципальная долговая книга </t>
    </r>
    <r>
      <rPr>
        <b/>
        <sz val="12"/>
        <rFont val="Arial Cyr"/>
        <family val="0"/>
      </rPr>
      <t>Тисульского района Кемеровской области по состоянию на 01.01.2015 г.</t>
    </r>
  </si>
  <si>
    <t>21.11.2014 03.12.2014  30.12.2014</t>
  </si>
  <si>
    <t>2 400 000               1 500 000                    76 100 000</t>
  </si>
  <si>
    <t>17 369 823,68        7 697 701,32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</si>
</sst>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43">
    <font>
      <sz val="10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 quotePrefix="1">
      <alignment horizontal="left"/>
    </xf>
    <xf numFmtId="0" fontId="2" fillId="0" borderId="12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4" fontId="2" fillId="0" borderId="10" xfId="0" applyNumberFormat="1" applyFont="1" applyBorder="1" applyAlignment="1">
      <alignment horizontal="right" vertical="center" wrapText="1"/>
    </xf>
    <xf numFmtId="14" fontId="2" fillId="0" borderId="12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left" wrapText="1"/>
    </xf>
    <xf numFmtId="4" fontId="2" fillId="0" borderId="12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4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25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view="pageBreakPreview" zoomScale="75" zoomScaleNormal="85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K38" sqref="K38"/>
    </sheetView>
  </sheetViews>
  <sheetFormatPr defaultColWidth="9.00390625" defaultRowHeight="12.75"/>
  <cols>
    <col min="1" max="1" width="13.375" style="0" customWidth="1"/>
    <col min="2" max="2" width="17.75390625" style="0" customWidth="1"/>
    <col min="3" max="3" width="18.75390625" style="0" customWidth="1"/>
    <col min="4" max="4" width="10.375" style="0" customWidth="1"/>
    <col min="5" max="5" width="19.00390625" style="0" customWidth="1"/>
    <col min="6" max="6" width="17.75390625" style="0" customWidth="1"/>
    <col min="7" max="7" width="19.375" style="0" customWidth="1"/>
    <col min="8" max="12" width="17.75390625" style="0" customWidth="1"/>
    <col min="13" max="13" width="15.875" style="0" customWidth="1"/>
    <col min="14" max="14" width="20.00390625" style="0" customWidth="1"/>
    <col min="15" max="15" width="17.75390625" style="0" customWidth="1"/>
    <col min="16" max="16" width="17.875" style="0" customWidth="1"/>
    <col min="17" max="17" width="17.75390625" style="0" customWidth="1"/>
  </cols>
  <sheetData>
    <row r="1" spans="1:17" ht="15.75">
      <c r="A1" s="2" t="s">
        <v>76</v>
      </c>
      <c r="B1" s="2"/>
      <c r="C1" s="2"/>
      <c r="D1" s="2"/>
      <c r="E1" s="2"/>
      <c r="F1" s="2"/>
      <c r="G1" s="2"/>
      <c r="H1" s="2"/>
      <c r="I1" s="2"/>
      <c r="J1" s="2" t="s">
        <v>36</v>
      </c>
      <c r="K1" s="2"/>
      <c r="L1" s="2"/>
      <c r="M1" s="2"/>
      <c r="N1" s="2"/>
      <c r="O1" s="2"/>
      <c r="P1" s="2"/>
      <c r="Q1" s="2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20</v>
      </c>
    </row>
    <row r="3" spans="1:17" ht="57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21</v>
      </c>
      <c r="H3" s="4" t="s">
        <v>6</v>
      </c>
      <c r="I3" s="4" t="s">
        <v>22</v>
      </c>
      <c r="J3" s="4" t="s">
        <v>23</v>
      </c>
      <c r="K3" s="4" t="s">
        <v>7</v>
      </c>
      <c r="L3" s="4" t="s">
        <v>8</v>
      </c>
      <c r="M3" s="3" t="s">
        <v>9</v>
      </c>
      <c r="N3" s="3" t="s">
        <v>10</v>
      </c>
      <c r="O3" s="3" t="s">
        <v>11</v>
      </c>
      <c r="P3" s="3" t="s">
        <v>46</v>
      </c>
      <c r="Q3" s="3" t="s">
        <v>12</v>
      </c>
    </row>
    <row r="4" spans="1:17" ht="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26">
        <v>16</v>
      </c>
      <c r="Q4" s="6">
        <v>17</v>
      </c>
    </row>
    <row r="5" spans="1:17" ht="15">
      <c r="A5" s="7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90">
      <c r="A6" s="7">
        <v>1</v>
      </c>
      <c r="B6" s="3" t="s">
        <v>50</v>
      </c>
      <c r="C6" s="3" t="s">
        <v>53</v>
      </c>
      <c r="D6" s="3" t="s">
        <v>47</v>
      </c>
      <c r="E6" s="3" t="s">
        <v>54</v>
      </c>
      <c r="F6" s="15">
        <v>41597</v>
      </c>
      <c r="G6" s="34">
        <v>7000000</v>
      </c>
      <c r="H6" s="34">
        <v>7000000</v>
      </c>
      <c r="I6" s="34">
        <v>7000000</v>
      </c>
      <c r="J6" s="3" t="s">
        <v>41</v>
      </c>
      <c r="K6" s="15">
        <v>41948</v>
      </c>
      <c r="L6" s="34">
        <v>7000000</v>
      </c>
      <c r="M6" s="15">
        <v>41943</v>
      </c>
      <c r="N6" s="32">
        <v>7000000</v>
      </c>
      <c r="O6" s="34">
        <v>0</v>
      </c>
      <c r="P6" s="35"/>
      <c r="Q6" s="27" t="s">
        <v>48</v>
      </c>
    </row>
    <row r="7" spans="1:17" ht="90">
      <c r="A7" s="7">
        <v>2</v>
      </c>
      <c r="B7" s="3" t="s">
        <v>68</v>
      </c>
      <c r="C7" s="3" t="s">
        <v>69</v>
      </c>
      <c r="D7" s="3" t="s">
        <v>47</v>
      </c>
      <c r="E7" s="3" t="s">
        <v>54</v>
      </c>
      <c r="F7" s="15">
        <v>41948</v>
      </c>
      <c r="G7" s="34">
        <v>7000000</v>
      </c>
      <c r="H7" s="34">
        <v>7000000</v>
      </c>
      <c r="I7" s="34">
        <v>7000000</v>
      </c>
      <c r="J7" s="3" t="s">
        <v>41</v>
      </c>
      <c r="K7" s="15">
        <v>42313</v>
      </c>
      <c r="L7" s="34">
        <v>7000000</v>
      </c>
      <c r="M7" s="15"/>
      <c r="N7" s="32"/>
      <c r="O7" s="34">
        <v>7000000</v>
      </c>
      <c r="P7" s="35"/>
      <c r="Q7" s="27" t="s">
        <v>48</v>
      </c>
    </row>
    <row r="8" spans="1:17" s="49" customFormat="1" ht="15.75">
      <c r="A8" s="44" t="s">
        <v>14</v>
      </c>
      <c r="B8" s="44"/>
      <c r="C8" s="45" t="s">
        <v>15</v>
      </c>
      <c r="D8" s="45" t="s">
        <v>15</v>
      </c>
      <c r="E8" s="45" t="s">
        <v>15</v>
      </c>
      <c r="F8" s="45" t="s">
        <v>15</v>
      </c>
      <c r="G8" s="45" t="s">
        <v>15</v>
      </c>
      <c r="H8" s="45" t="s">
        <v>15</v>
      </c>
      <c r="I8" s="46">
        <v>14000000</v>
      </c>
      <c r="J8" s="44"/>
      <c r="K8" s="45" t="s">
        <v>15</v>
      </c>
      <c r="L8" s="45" t="s">
        <v>15</v>
      </c>
      <c r="M8" s="45" t="s">
        <v>15</v>
      </c>
      <c r="N8" s="47">
        <f>N6</f>
        <v>7000000</v>
      </c>
      <c r="O8" s="47">
        <f>O6+O7</f>
        <v>7000000</v>
      </c>
      <c r="P8" s="47">
        <f>P6</f>
        <v>0</v>
      </c>
      <c r="Q8" s="48"/>
    </row>
    <row r="9" spans="1:17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8"/>
      <c r="O9" s="18"/>
      <c r="P9" s="18"/>
      <c r="Q9" s="28"/>
    </row>
    <row r="10" spans="1:17" ht="15">
      <c r="A10" s="7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8"/>
      <c r="O10" s="18"/>
      <c r="P10" s="18"/>
      <c r="Q10" s="28"/>
    </row>
    <row r="11" spans="1:17" ht="15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8"/>
      <c r="O11" s="18"/>
      <c r="P11" s="18"/>
      <c r="Q11" s="28"/>
    </row>
    <row r="12" spans="1:17" ht="15">
      <c r="A12" s="7" t="s">
        <v>14</v>
      </c>
      <c r="B12" s="7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7"/>
      <c r="J12" s="7"/>
      <c r="K12" s="5" t="s">
        <v>15</v>
      </c>
      <c r="L12" s="5" t="s">
        <v>15</v>
      </c>
      <c r="M12" s="5" t="s">
        <v>15</v>
      </c>
      <c r="N12" s="24"/>
      <c r="O12" s="18"/>
      <c r="P12" s="18"/>
      <c r="Q12" s="28"/>
    </row>
    <row r="13" spans="1:17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8"/>
      <c r="O13" s="18"/>
      <c r="P13" s="18"/>
      <c r="Q13" s="28"/>
    </row>
    <row r="14" spans="1:17" ht="15">
      <c r="A14" s="8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1"/>
      <c r="O14" s="21"/>
      <c r="P14" s="21"/>
      <c r="Q14" s="17"/>
    </row>
    <row r="15" spans="1:17" ht="15">
      <c r="A15" s="17" t="s">
        <v>38</v>
      </c>
      <c r="B15" s="16"/>
      <c r="C15" s="16"/>
      <c r="D15" s="9"/>
      <c r="E15" s="3"/>
      <c r="F15" s="9"/>
      <c r="G15" s="9"/>
      <c r="H15" s="9"/>
      <c r="I15" s="9"/>
      <c r="J15" s="9"/>
      <c r="K15" s="9"/>
      <c r="L15" s="9"/>
      <c r="M15" s="9"/>
      <c r="N15" s="21"/>
      <c r="O15" s="21"/>
      <c r="P15" s="21"/>
      <c r="Q15" s="17"/>
    </row>
    <row r="16" spans="1:17" ht="144" customHeight="1" hidden="1">
      <c r="A16" s="17"/>
      <c r="B16" s="10"/>
      <c r="C16" s="16"/>
      <c r="D16" s="25"/>
      <c r="E16" s="3"/>
      <c r="F16" s="20"/>
      <c r="G16" s="21"/>
      <c r="H16" s="21"/>
      <c r="I16" s="21"/>
      <c r="J16" s="9"/>
      <c r="K16" s="9"/>
      <c r="L16" s="21"/>
      <c r="M16" s="19"/>
      <c r="N16" s="21"/>
      <c r="O16" s="21"/>
      <c r="P16" s="21"/>
      <c r="Q16" s="29"/>
    </row>
    <row r="17" spans="1:17" ht="179.25" customHeight="1">
      <c r="A17" s="17">
        <v>1</v>
      </c>
      <c r="B17" s="39" t="s">
        <v>51</v>
      </c>
      <c r="C17" s="16"/>
      <c r="D17" s="40" t="s">
        <v>45</v>
      </c>
      <c r="E17" s="3" t="s">
        <v>54</v>
      </c>
      <c r="F17" s="20" t="s">
        <v>52</v>
      </c>
      <c r="G17" s="21">
        <v>70000000</v>
      </c>
      <c r="H17" s="21">
        <v>70000000</v>
      </c>
      <c r="I17" s="21">
        <v>70000000</v>
      </c>
      <c r="J17" s="9"/>
      <c r="K17" s="19">
        <v>42735</v>
      </c>
      <c r="L17" s="21">
        <v>70000000</v>
      </c>
      <c r="M17" s="33" t="s">
        <v>67</v>
      </c>
      <c r="N17" s="38" t="s">
        <v>70</v>
      </c>
      <c r="O17" s="21">
        <v>0</v>
      </c>
      <c r="P17" s="21"/>
      <c r="Q17" s="29" t="s">
        <v>49</v>
      </c>
    </row>
    <row r="18" spans="1:17" ht="179.25" customHeight="1">
      <c r="A18" s="17">
        <v>2</v>
      </c>
      <c r="B18" s="39" t="s">
        <v>64</v>
      </c>
      <c r="C18" s="16"/>
      <c r="D18" s="40" t="s">
        <v>45</v>
      </c>
      <c r="E18" s="3" t="s">
        <v>54</v>
      </c>
      <c r="F18" s="20" t="s">
        <v>71</v>
      </c>
      <c r="G18" s="21">
        <v>80000000</v>
      </c>
      <c r="H18" s="21">
        <v>80000000</v>
      </c>
      <c r="I18" s="21">
        <v>80000000</v>
      </c>
      <c r="J18" s="9"/>
      <c r="K18" s="19">
        <v>42735</v>
      </c>
      <c r="L18" s="21">
        <v>80000000</v>
      </c>
      <c r="M18" s="33" t="s">
        <v>77</v>
      </c>
      <c r="N18" s="38" t="s">
        <v>78</v>
      </c>
      <c r="O18" s="21">
        <v>0</v>
      </c>
      <c r="P18" s="21"/>
      <c r="Q18" s="29" t="s">
        <v>49</v>
      </c>
    </row>
    <row r="19" spans="1:17" ht="179.25" customHeight="1">
      <c r="A19" s="17">
        <v>3</v>
      </c>
      <c r="B19" s="39" t="s">
        <v>72</v>
      </c>
      <c r="C19" s="16"/>
      <c r="D19" s="40" t="s">
        <v>45</v>
      </c>
      <c r="E19" s="3" t="s">
        <v>54</v>
      </c>
      <c r="F19" s="20" t="s">
        <v>73</v>
      </c>
      <c r="G19" s="21">
        <v>33035400</v>
      </c>
      <c r="H19" s="21">
        <v>33035400</v>
      </c>
      <c r="I19" s="21">
        <v>33035400</v>
      </c>
      <c r="J19" s="9"/>
      <c r="K19" s="19">
        <v>42735</v>
      </c>
      <c r="L19" s="21">
        <v>33035400</v>
      </c>
      <c r="M19" s="33">
        <v>42003</v>
      </c>
      <c r="N19" s="21">
        <v>12693000</v>
      </c>
      <c r="O19" s="21">
        <v>20342400</v>
      </c>
      <c r="P19" s="21"/>
      <c r="Q19" s="29" t="s">
        <v>49</v>
      </c>
    </row>
    <row r="20" spans="1:17" ht="179.25" customHeight="1">
      <c r="A20" s="17">
        <v>4</v>
      </c>
      <c r="B20" s="39" t="s">
        <v>74</v>
      </c>
      <c r="C20" s="16" t="s">
        <v>75</v>
      </c>
      <c r="D20" s="40" t="s">
        <v>45</v>
      </c>
      <c r="E20" s="3" t="s">
        <v>54</v>
      </c>
      <c r="F20" s="20">
        <v>41963</v>
      </c>
      <c r="G20" s="21">
        <v>63044747</v>
      </c>
      <c r="H20" s="21">
        <v>63044747</v>
      </c>
      <c r="I20" s="21">
        <v>63044747</v>
      </c>
      <c r="J20" s="9"/>
      <c r="K20" s="19">
        <v>42735</v>
      </c>
      <c r="L20" s="21">
        <v>62414299.53</v>
      </c>
      <c r="M20" s="33">
        <v>41964</v>
      </c>
      <c r="N20" s="21">
        <v>62414299.53</v>
      </c>
      <c r="O20" s="21">
        <v>630447.47</v>
      </c>
      <c r="P20" s="21"/>
      <c r="Q20" s="29" t="s">
        <v>49</v>
      </c>
    </row>
    <row r="21" spans="1:17" s="49" customFormat="1" ht="15.75">
      <c r="A21" s="50"/>
      <c r="B21" s="51" t="s">
        <v>39</v>
      </c>
      <c r="C21" s="52"/>
      <c r="D21" s="51"/>
      <c r="E21" s="53"/>
      <c r="F21" s="52"/>
      <c r="G21" s="54">
        <v>246080147</v>
      </c>
      <c r="H21" s="54">
        <v>246080147</v>
      </c>
      <c r="I21" s="54">
        <v>246080147</v>
      </c>
      <c r="J21" s="55"/>
      <c r="K21" s="55"/>
      <c r="L21" s="55"/>
      <c r="M21" s="55"/>
      <c r="N21" s="54">
        <v>225107299.53</v>
      </c>
      <c r="O21" s="54">
        <f>O17+O18+O19+O20</f>
        <v>20972847.47</v>
      </c>
      <c r="P21" s="54">
        <f>P17+P18</f>
        <v>0</v>
      </c>
      <c r="Q21" s="50"/>
    </row>
    <row r="22" spans="1:17" s="1" customFormat="1" ht="240">
      <c r="A22" s="10">
        <v>4</v>
      </c>
      <c r="B22" s="39" t="s">
        <v>63</v>
      </c>
      <c r="C22" s="41" t="s">
        <v>59</v>
      </c>
      <c r="D22" s="39" t="s">
        <v>26</v>
      </c>
      <c r="E22" s="39" t="s">
        <v>25</v>
      </c>
      <c r="F22" s="37" t="s">
        <v>60</v>
      </c>
      <c r="G22" s="22">
        <v>25067525</v>
      </c>
      <c r="H22" s="22">
        <v>25067525</v>
      </c>
      <c r="I22" s="22">
        <v>25067525</v>
      </c>
      <c r="J22" s="30" t="s">
        <v>61</v>
      </c>
      <c r="K22" s="10" t="s">
        <v>27</v>
      </c>
      <c r="L22" s="22">
        <v>25067525</v>
      </c>
      <c r="M22" s="11" t="s">
        <v>55</v>
      </c>
      <c r="N22" s="22" t="s">
        <v>79</v>
      </c>
      <c r="O22" s="22">
        <v>0</v>
      </c>
      <c r="P22" s="22"/>
      <c r="Q22" s="30" t="s">
        <v>62</v>
      </c>
    </row>
    <row r="23" spans="1:17" s="1" customFormat="1" ht="15">
      <c r="A23" s="42" t="s">
        <v>30</v>
      </c>
      <c r="B23" s="43"/>
      <c r="C23" s="5" t="s">
        <v>15</v>
      </c>
      <c r="D23" s="5" t="s">
        <v>15</v>
      </c>
      <c r="E23" s="5" t="s">
        <v>15</v>
      </c>
      <c r="F23" s="5" t="s">
        <v>15</v>
      </c>
      <c r="G23" s="24" t="s">
        <v>15</v>
      </c>
      <c r="H23" s="24" t="s">
        <v>15</v>
      </c>
      <c r="I23" s="23">
        <f>SUM(I22:I22)</f>
        <v>25067525</v>
      </c>
      <c r="J23" s="13"/>
      <c r="K23" s="5" t="s">
        <v>15</v>
      </c>
      <c r="L23" s="24" t="s">
        <v>15</v>
      </c>
      <c r="M23" s="5" t="s">
        <v>15</v>
      </c>
      <c r="N23" s="23">
        <v>25067525</v>
      </c>
      <c r="O23" s="23">
        <f>SUM(O22:O22)</f>
        <v>0</v>
      </c>
      <c r="P23" s="23">
        <f>SUM(P22:P22)</f>
        <v>0</v>
      </c>
      <c r="Q23" s="30"/>
    </row>
    <row r="24" spans="1:17" s="1" customFormat="1" ht="158.25" customHeight="1">
      <c r="A24" s="10">
        <v>5</v>
      </c>
      <c r="B24" s="10" t="s">
        <v>37</v>
      </c>
      <c r="C24" s="10" t="s">
        <v>31</v>
      </c>
      <c r="D24" s="10" t="s">
        <v>26</v>
      </c>
      <c r="E24" s="10" t="s">
        <v>25</v>
      </c>
      <c r="F24" s="12" t="s">
        <v>32</v>
      </c>
      <c r="G24" s="23">
        <v>105600</v>
      </c>
      <c r="H24" s="23">
        <v>105600</v>
      </c>
      <c r="I24" s="23">
        <v>105600</v>
      </c>
      <c r="J24" s="10" t="s">
        <v>33</v>
      </c>
      <c r="K24" s="10" t="s">
        <v>34</v>
      </c>
      <c r="L24" s="23">
        <v>105600</v>
      </c>
      <c r="M24" s="11">
        <v>41789</v>
      </c>
      <c r="N24" s="22">
        <v>105600</v>
      </c>
      <c r="O24" s="23">
        <v>0</v>
      </c>
      <c r="P24" s="23">
        <v>0</v>
      </c>
      <c r="Q24" s="30" t="s">
        <v>35</v>
      </c>
    </row>
    <row r="25" spans="1:17" s="1" customFormat="1" ht="304.5" customHeight="1">
      <c r="A25" s="10">
        <v>6</v>
      </c>
      <c r="B25" s="10" t="s">
        <v>56</v>
      </c>
      <c r="C25" s="10" t="s">
        <v>57</v>
      </c>
      <c r="D25" s="10" t="s">
        <v>26</v>
      </c>
      <c r="E25" s="10" t="s">
        <v>25</v>
      </c>
      <c r="F25" s="36">
        <v>41789</v>
      </c>
      <c r="G25" s="23">
        <v>7803301.32</v>
      </c>
      <c r="H25" s="23">
        <v>7803301.32</v>
      </c>
      <c r="I25" s="23">
        <v>7803301.32</v>
      </c>
      <c r="J25" s="10"/>
      <c r="K25" s="10" t="s">
        <v>58</v>
      </c>
      <c r="L25" s="23">
        <v>7803301.32</v>
      </c>
      <c r="M25" s="11" t="s">
        <v>65</v>
      </c>
      <c r="N25" s="22" t="s">
        <v>66</v>
      </c>
      <c r="O25" s="23">
        <v>0</v>
      </c>
      <c r="P25" s="23"/>
      <c r="Q25" s="30" t="s">
        <v>28</v>
      </c>
    </row>
    <row r="26" spans="1:17" ht="15">
      <c r="A26" s="7" t="s">
        <v>14</v>
      </c>
      <c r="B26" s="7"/>
      <c r="C26" s="5" t="s">
        <v>15</v>
      </c>
      <c r="D26" s="5" t="s">
        <v>15</v>
      </c>
      <c r="E26" s="5" t="s">
        <v>15</v>
      </c>
      <c r="F26" s="5" t="s">
        <v>15</v>
      </c>
      <c r="G26" s="24" t="s">
        <v>15</v>
      </c>
      <c r="H26" s="24" t="s">
        <v>15</v>
      </c>
      <c r="I26" s="24" t="s">
        <v>15</v>
      </c>
      <c r="J26" s="7"/>
      <c r="K26" s="5" t="s">
        <v>15</v>
      </c>
      <c r="L26" s="5" t="s">
        <v>15</v>
      </c>
      <c r="M26" s="5" t="s">
        <v>15</v>
      </c>
      <c r="N26" s="24">
        <v>7908898.32</v>
      </c>
      <c r="O26" s="24">
        <f>O24+O25</f>
        <v>0</v>
      </c>
      <c r="P26" s="24">
        <f>P24+P25</f>
        <v>0</v>
      </c>
      <c r="Q26" s="28"/>
    </row>
    <row r="27" spans="1:17" ht="30">
      <c r="A27" s="14" t="s">
        <v>40</v>
      </c>
      <c r="B27" s="7"/>
      <c r="C27" s="7"/>
      <c r="D27" s="7"/>
      <c r="E27" s="7"/>
      <c r="F27" s="7"/>
      <c r="G27" s="18"/>
      <c r="H27" s="18"/>
      <c r="I27" s="18">
        <v>293056573.32</v>
      </c>
      <c r="J27" s="7"/>
      <c r="K27" s="7"/>
      <c r="L27" s="7"/>
      <c r="M27" s="7"/>
      <c r="N27" s="18"/>
      <c r="O27" s="24">
        <f>O23+O26+O21</f>
        <v>20972847.47</v>
      </c>
      <c r="P27" s="24">
        <f>P23+P26+P21</f>
        <v>0</v>
      </c>
      <c r="Q27" s="28"/>
    </row>
    <row r="28" spans="1:17" ht="15">
      <c r="A28" s="7" t="s">
        <v>18</v>
      </c>
      <c r="B28" s="7"/>
      <c r="C28" s="7"/>
      <c r="D28" s="7"/>
      <c r="E28" s="7"/>
      <c r="F28" s="7"/>
      <c r="G28" s="18"/>
      <c r="H28" s="18"/>
      <c r="I28" s="18"/>
      <c r="J28" s="7"/>
      <c r="K28" s="7"/>
      <c r="L28" s="7"/>
      <c r="M28" s="7"/>
      <c r="N28" s="18"/>
      <c r="O28" s="24"/>
      <c r="P28" s="24"/>
      <c r="Q28" s="28"/>
    </row>
    <row r="29" spans="1:17" ht="15">
      <c r="A29" s="7"/>
      <c r="B29" s="14"/>
      <c r="C29" s="14"/>
      <c r="D29" s="14"/>
      <c r="E29" s="14"/>
      <c r="F29" s="14"/>
      <c r="G29" s="18"/>
      <c r="H29" s="18"/>
      <c r="I29" s="18"/>
      <c r="J29" s="14"/>
      <c r="K29" s="15"/>
      <c r="L29" s="7"/>
      <c r="M29" s="14"/>
      <c r="N29" s="18"/>
      <c r="O29" s="24"/>
      <c r="P29" s="24"/>
      <c r="Q29" s="27"/>
    </row>
    <row r="30" spans="1:17" ht="15">
      <c r="A30" s="7" t="s">
        <v>14</v>
      </c>
      <c r="B30" s="7"/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5" t="s">
        <v>15</v>
      </c>
      <c r="I30" s="7"/>
      <c r="J30" s="7"/>
      <c r="K30" s="5" t="s">
        <v>15</v>
      </c>
      <c r="L30" s="5" t="s">
        <v>15</v>
      </c>
      <c r="M30" s="5" t="s">
        <v>15</v>
      </c>
      <c r="N30" s="24"/>
      <c r="O30" s="24"/>
      <c r="P30" s="24"/>
      <c r="Q30" s="28"/>
    </row>
    <row r="31" spans="1:17" ht="15">
      <c r="A31" s="7" t="s">
        <v>24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8"/>
      <c r="O31" s="24"/>
      <c r="P31" s="24"/>
      <c r="Q31" s="28"/>
    </row>
    <row r="32" spans="1:17" ht="15">
      <c r="A32" s="7">
        <v>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8"/>
      <c r="O32" s="24"/>
      <c r="P32" s="24"/>
      <c r="Q32" s="28"/>
    </row>
    <row r="33" spans="1:17" ht="15">
      <c r="A33" s="7" t="s">
        <v>14</v>
      </c>
      <c r="B33" s="7"/>
      <c r="C33" s="5" t="s">
        <v>15</v>
      </c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7"/>
      <c r="J33" s="7"/>
      <c r="K33" s="5" t="s">
        <v>15</v>
      </c>
      <c r="L33" s="5" t="s">
        <v>15</v>
      </c>
      <c r="M33" s="5" t="s">
        <v>15</v>
      </c>
      <c r="N33" s="24"/>
      <c r="O33" s="24"/>
      <c r="P33" s="24"/>
      <c r="Q33" s="28"/>
    </row>
    <row r="34" spans="1:17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8"/>
      <c r="O34" s="24"/>
      <c r="P34" s="24"/>
      <c r="Q34" s="28"/>
    </row>
    <row r="35" spans="1:17" s="49" customFormat="1" ht="15.75">
      <c r="A35" s="44" t="s">
        <v>19</v>
      </c>
      <c r="B35" s="44"/>
      <c r="C35" s="45" t="s">
        <v>15</v>
      </c>
      <c r="D35" s="45" t="s">
        <v>15</v>
      </c>
      <c r="E35" s="45" t="s">
        <v>15</v>
      </c>
      <c r="F35" s="45" t="s">
        <v>15</v>
      </c>
      <c r="G35" s="45" t="s">
        <v>15</v>
      </c>
      <c r="H35" s="45" t="s">
        <v>15</v>
      </c>
      <c r="I35" s="56">
        <f>I27+I30</f>
        <v>293056573.32</v>
      </c>
      <c r="J35" s="44">
        <f>J30</f>
        <v>0</v>
      </c>
      <c r="K35" s="44" t="str">
        <f>K30</f>
        <v>Х</v>
      </c>
      <c r="L35" s="44" t="str">
        <f>L30</f>
        <v>Х</v>
      </c>
      <c r="M35" s="44" t="str">
        <f>M30</f>
        <v>Х</v>
      </c>
      <c r="N35" s="56">
        <f>N26+N8+N21+N23</f>
        <v>265083722.85</v>
      </c>
      <c r="O35" s="56">
        <f>O30+O27+O8</f>
        <v>27972847.47</v>
      </c>
      <c r="P35" s="56">
        <f>P30+P27+P8</f>
        <v>0</v>
      </c>
      <c r="Q35" s="48"/>
    </row>
    <row r="36" ht="12.75">
      <c r="Q36" s="31"/>
    </row>
    <row r="37" spans="2:17" ht="15">
      <c r="B37" s="2"/>
      <c r="C37" s="2"/>
      <c r="I37" s="2"/>
      <c r="Q37" s="31"/>
    </row>
    <row r="38" ht="12.75">
      <c r="Q38" s="31"/>
    </row>
    <row r="39" spans="2:17" ht="15">
      <c r="B39" s="2" t="s">
        <v>42</v>
      </c>
      <c r="Q39" s="31"/>
    </row>
    <row r="40" spans="2:17" ht="15">
      <c r="B40" s="2" t="s">
        <v>43</v>
      </c>
      <c r="Q40" s="31"/>
    </row>
    <row r="41" spans="2:17" ht="15">
      <c r="B41" s="2" t="s">
        <v>44</v>
      </c>
      <c r="I41" s="2" t="s">
        <v>29</v>
      </c>
      <c r="Q41" s="31"/>
    </row>
  </sheetData>
  <sheetProtection/>
  <mergeCells count="1">
    <mergeCell ref="A23:B23"/>
  </mergeCells>
  <printOptions horizontalCentered="1"/>
  <pageMargins left="0.2755905511811024" right="0.07874015748031496" top="0.1968503937007874" bottom="0.1968503937007874" header="0.5118110236220472" footer="0.31496062992125984"/>
  <pageSetup fitToHeight="0" fitToWidth="1" horizontalDpi="600" verticalDpi="600" orientation="landscape" paperSize="9" scale="49" r:id="rId1"/>
  <headerFooter alignWithMargins="0">
    <oddFooter>&amp;L&amp;"Arial Cyr,курсив"&amp;7&amp;Z&amp;F</oddFooter>
  </headerFooter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</dc:creator>
  <cp:keywords/>
  <dc:description/>
  <cp:lastModifiedBy>Надежда Худякова</cp:lastModifiedBy>
  <cp:lastPrinted>2015-01-11T05:59:17Z</cp:lastPrinted>
  <dcterms:created xsi:type="dcterms:W3CDTF">2002-08-09T11:29:18Z</dcterms:created>
  <dcterms:modified xsi:type="dcterms:W3CDTF">2015-02-02T07:35:09Z</dcterms:modified>
  <cp:category/>
  <cp:version/>
  <cp:contentType/>
  <cp:contentStatus/>
</cp:coreProperties>
</file>